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Janeiro" sheetId="1" r:id="rId1"/>
    <sheet name="Fevereiro" sheetId="5" r:id="rId2"/>
  </sheets>
  <calcPr calcId="125725"/>
</workbook>
</file>

<file path=xl/calcChain.xml><?xml version="1.0" encoding="utf-8"?>
<calcChain xmlns="http://schemas.openxmlformats.org/spreadsheetml/2006/main">
  <c r="H7" i="5"/>
  <c r="H6"/>
  <c r="H6" i="1"/>
  <c r="H9" s="1"/>
  <c r="E3" i="5" s="1"/>
  <c r="E6" s="1"/>
  <c r="E7" s="1"/>
  <c r="E8" s="1"/>
  <c r="E9" s="1"/>
  <c r="E10" s="1"/>
  <c r="E11" s="1"/>
  <c r="E12" s="1"/>
  <c r="E13" s="1"/>
  <c r="E14" s="1"/>
  <c r="E15" s="1"/>
  <c r="H7" i="1"/>
  <c r="E6"/>
  <c r="H9" i="5" l="1"/>
  <c r="E7" i="1"/>
  <c r="E8" s="1"/>
  <c r="E9" s="1"/>
  <c r="E10" s="1"/>
  <c r="E11" s="1"/>
  <c r="E12" s="1"/>
  <c r="E13" s="1"/>
  <c r="E14" s="1"/>
  <c r="E15" s="1"/>
</calcChain>
</file>

<file path=xl/sharedStrings.xml><?xml version="1.0" encoding="utf-8"?>
<sst xmlns="http://schemas.openxmlformats.org/spreadsheetml/2006/main" count="38" uniqueCount="25">
  <si>
    <t>Mês:</t>
  </si>
  <si>
    <t>Janeiro</t>
  </si>
  <si>
    <t>Data</t>
  </si>
  <si>
    <t>Descrição</t>
  </si>
  <si>
    <t>Despesa</t>
  </si>
  <si>
    <t>Receita</t>
  </si>
  <si>
    <t>Saldo</t>
  </si>
  <si>
    <t>Saldo Inicial:</t>
  </si>
  <si>
    <t>Controle Financeiro - 2011</t>
  </si>
  <si>
    <t>Despesas</t>
  </si>
  <si>
    <t>Receitas</t>
  </si>
  <si>
    <t>Salário</t>
  </si>
  <si>
    <t>IPTU</t>
  </si>
  <si>
    <t>IPVA</t>
  </si>
  <si>
    <t>Supermercado</t>
  </si>
  <si>
    <t>Aluguel</t>
  </si>
  <si>
    <t>Luz</t>
  </si>
  <si>
    <t>Água</t>
  </si>
  <si>
    <t>Telefone</t>
  </si>
  <si>
    <t>Cartão de Crédito</t>
  </si>
  <si>
    <t>Condomínio</t>
  </si>
  <si>
    <t>Total</t>
  </si>
  <si>
    <t>Resumo</t>
  </si>
  <si>
    <t>Saldo Final</t>
  </si>
  <si>
    <t>Fevereiro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</si>
</sst>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44" fontId="0" fillId="0" borderId="0" xfId="1" applyFont="1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44" fontId="0" fillId="0" borderId="0" xfId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3" borderId="3" xfId="0" applyFont="1" applyFill="1" applyBorder="1"/>
    <xf numFmtId="44" fontId="0" fillId="3" borderId="4" xfId="1" applyNumberFormat="1" applyFont="1" applyFill="1" applyBorder="1"/>
    <xf numFmtId="0" fontId="0" fillId="0" borderId="3" xfId="0" applyFont="1" applyBorder="1"/>
    <xf numFmtId="44" fontId="0" fillId="0" borderId="4" xfId="1" applyNumberFormat="1" applyFont="1" applyBorder="1"/>
    <xf numFmtId="0" fontId="3" fillId="0" borderId="5" xfId="0" applyFont="1" applyBorder="1"/>
    <xf numFmtId="44" fontId="0" fillId="0" borderId="6" xfId="0" applyNumberFormat="1" applyBorder="1"/>
  </cellXfs>
  <cellStyles count="2">
    <cellStyle name="Moeda" xfId="1" builtinId="4"/>
    <cellStyle name="Normal" xfId="0" builtinId="0"/>
  </cellStyles>
  <dxfs count="14"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0" formatCode="General"/>
    </dxf>
    <dxf>
      <numFmt numFmtId="0" formatCode="General"/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numFmt numFmtId="0" formatCode="General"/>
    </dxf>
    <dxf>
      <numFmt numFmtId="0" formatCode="General"/>
    </dxf>
    <dxf>
      <numFmt numFmtId="34" formatCode="_-&quot;R$&quot;\ * #,##0.00_-;\-&quot;R$&quot;\ * #,##0.00_-;_-&quot;R$&quot;\ * &quot;-&quot;??_-;_-@_-"/>
    </dxf>
    <dxf>
      <font>
        <condense val="0"/>
        <extend val="0"/>
        <color rgb="FF9C0006"/>
      </font>
    </dxf>
    <dxf>
      <numFmt numFmtId="34" formatCode="_-&quot;R$&quot;\ * #,##0.00_-;\-&quot;R$&quot;\ * #,##0.00_-;_-&quot;R$&quot;\ * &quot;-&quot;??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Janeiro!$G$6</c:f>
              <c:strCache>
                <c:ptCount val="1"/>
                <c:pt idx="0">
                  <c:v>Receitas</c:v>
                </c:pt>
              </c:strCache>
            </c:strRef>
          </c:tx>
          <c:cat>
            <c:strRef>
              <c:f>Janeiro!$H$5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Janeiro!$H$6</c:f>
              <c:numCache>
                <c:formatCode>_-"R$"\ * #,##0.00_-;\-"R$"\ * #,##0.00_-;_-"R$"\ * "-"??_-;_-@_-</c:formatCode>
                <c:ptCount val="1"/>
                <c:pt idx="0">
                  <c:v>1955.35</c:v>
                </c:pt>
              </c:numCache>
            </c:numRef>
          </c:val>
        </c:ser>
        <c:ser>
          <c:idx val="1"/>
          <c:order val="1"/>
          <c:tx>
            <c:strRef>
              <c:f>Janeiro!$G$7</c:f>
              <c:strCache>
                <c:ptCount val="1"/>
                <c:pt idx="0">
                  <c:v>Despesas</c:v>
                </c:pt>
              </c:strCache>
            </c:strRef>
          </c:tx>
          <c:cat>
            <c:strRef>
              <c:f>Janeiro!$H$5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Janeiro!$H$7</c:f>
              <c:numCache>
                <c:formatCode>_-"R$"\ * #,##0.00_-;\-"R$"\ * #,##0.00_-;_-"R$"\ * "-"??_-;_-@_-</c:formatCode>
                <c:ptCount val="1"/>
                <c:pt idx="0">
                  <c:v>3150.2799999999997</c:v>
                </c:pt>
              </c:numCache>
            </c:numRef>
          </c:val>
        </c:ser>
        <c:dLbls>
          <c:showVal val="1"/>
        </c:dLbls>
        <c:gapWidth val="75"/>
        <c:axId val="63885696"/>
        <c:axId val="63891712"/>
      </c:barChart>
      <c:catAx>
        <c:axId val="63885696"/>
        <c:scaling>
          <c:orientation val="minMax"/>
        </c:scaling>
        <c:axPos val="b"/>
        <c:majorTickMark val="none"/>
        <c:tickLblPos val="nextTo"/>
        <c:crossAx val="63891712"/>
        <c:crosses val="autoZero"/>
        <c:auto val="1"/>
        <c:lblAlgn val="ctr"/>
        <c:lblOffset val="100"/>
      </c:catAx>
      <c:valAx>
        <c:axId val="63891712"/>
        <c:scaling>
          <c:orientation val="minMax"/>
        </c:scaling>
        <c:axPos val="l"/>
        <c:numFmt formatCode="_-&quot;R$&quot;\ * #,##0.00_-;\-&quot;R$&quot;\ * #,##0.00_-;_-&quot;R$&quot;\ * &quot;-&quot;??_-;_-@_-" sourceLinked="1"/>
        <c:majorTickMark val="none"/>
        <c:tickLblPos val="nextTo"/>
        <c:crossAx val="638856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Fevereiro!$G$6</c:f>
              <c:strCache>
                <c:ptCount val="1"/>
                <c:pt idx="0">
                  <c:v>Receitas</c:v>
                </c:pt>
              </c:strCache>
            </c:strRef>
          </c:tx>
          <c:cat>
            <c:strRef>
              <c:f>Fevereiro!$H$5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Fevereiro!$H$6</c:f>
              <c:numCache>
                <c:formatCode>_-"R$"\ * #,##0.00_-;\-"R$"\ * #,##0.00_-;_-"R$"\ 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Fevereiro!$G$7</c:f>
              <c:strCache>
                <c:ptCount val="1"/>
                <c:pt idx="0">
                  <c:v>Despesas</c:v>
                </c:pt>
              </c:strCache>
            </c:strRef>
          </c:tx>
          <c:cat>
            <c:strRef>
              <c:f>Fevereiro!$H$5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Fevereiro!$H$7</c:f>
              <c:numCache>
                <c:formatCode>_-"R$"\ * #,##0.00_-;\-"R$"\ * #,##0.00_-;_-"R$"\ * "-"??_-;_-@_-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gapWidth val="75"/>
        <c:axId val="79407360"/>
        <c:axId val="79504128"/>
      </c:barChart>
      <c:catAx>
        <c:axId val="79407360"/>
        <c:scaling>
          <c:orientation val="minMax"/>
        </c:scaling>
        <c:axPos val="b"/>
        <c:majorTickMark val="none"/>
        <c:tickLblPos val="nextTo"/>
        <c:crossAx val="79504128"/>
        <c:crosses val="autoZero"/>
        <c:auto val="1"/>
        <c:lblAlgn val="ctr"/>
        <c:lblOffset val="100"/>
      </c:catAx>
      <c:valAx>
        <c:axId val="79504128"/>
        <c:scaling>
          <c:orientation val="minMax"/>
        </c:scaling>
        <c:axPos val="l"/>
        <c:numFmt formatCode="_-&quot;R$&quot;\ * #,##0.00_-;\-&quot;R$&quot;\ * #,##0.00_-;_-&quot;R$&quot;\ * &quot;-&quot;??_-;_-@_-" sourceLinked="1"/>
        <c:majorTickMark val="none"/>
        <c:tickLblPos val="nextTo"/>
        <c:crossAx val="794073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11</xdr:row>
      <xdr:rowOff>57150</xdr:rowOff>
    </xdr:from>
    <xdr:to>
      <xdr:col>10</xdr:col>
      <xdr:colOff>438149</xdr:colOff>
      <xdr:row>25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11</xdr:row>
      <xdr:rowOff>57150</xdr:rowOff>
    </xdr:from>
    <xdr:to>
      <xdr:col>10</xdr:col>
      <xdr:colOff>438149</xdr:colOff>
      <xdr:row>25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5:E15">
  <autoFilter ref="A5:E15"/>
  <sortState ref="A6:E14">
    <sortCondition ref="B5:B14"/>
  </sortState>
  <tableColumns count="5">
    <tableColumn id="1" name="Descrição" totalsRowLabel="Total"/>
    <tableColumn id="2" name="Data"/>
    <tableColumn id="3" name="Receita" totalsRowDxfId="9" dataCellStyle="Moeda"/>
    <tableColumn id="4" name="Despesa" totalsRowDxfId="10" dataCellStyle="Moeda"/>
    <tableColumn id="5" name="Saldo" totalsRowFunction="sum" dataDxfId="13" totalsRowDxfId="11" dataCellStyle="Moed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5" name="Tabela16" displayName="Tabela16" ref="A5:E15">
  <autoFilter ref="A5:E15"/>
  <sortState ref="A6:E14">
    <sortCondition ref="B5:B14"/>
  </sortState>
  <tableColumns count="5">
    <tableColumn id="1" name="Descrição" totalsRowLabel="Total"/>
    <tableColumn id="2" name="Data"/>
    <tableColumn id="3" name="Receita" totalsRowDxfId="3" dataCellStyle="Moeda"/>
    <tableColumn id="4" name="Despesa" totalsRowDxfId="2" dataCellStyle="Moeda"/>
    <tableColumn id="5" name="Saldo" totalsRowFunction="sum" dataDxfId="0" totalsRowDxfId="1" dataCellStyle="Moed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showGridLines="0" tabSelected="1" workbookViewId="0">
      <selection activeCell="H9" sqref="H9"/>
    </sheetView>
  </sheetViews>
  <sheetFormatPr defaultRowHeight="15"/>
  <cols>
    <col min="1" max="5" width="22.140625" customWidth="1"/>
    <col min="7" max="7" width="16" customWidth="1"/>
    <col min="8" max="8" width="14.42578125" customWidth="1"/>
  </cols>
  <sheetData>
    <row r="1" spans="1:8" ht="23.25">
      <c r="A1" s="1" t="s">
        <v>8</v>
      </c>
    </row>
    <row r="3" spans="1:8">
      <c r="A3" s="2" t="s">
        <v>0</v>
      </c>
      <c r="B3" s="3" t="s">
        <v>1</v>
      </c>
      <c r="D3" s="2" t="s">
        <v>7</v>
      </c>
      <c r="E3" s="4">
        <v>100</v>
      </c>
    </row>
    <row r="5" spans="1:8">
      <c r="A5" t="s">
        <v>3</v>
      </c>
      <c r="B5" t="s">
        <v>2</v>
      </c>
      <c r="C5" t="s">
        <v>5</v>
      </c>
      <c r="D5" t="s">
        <v>4</v>
      </c>
      <c r="E5" t="s">
        <v>6</v>
      </c>
      <c r="G5" s="9" t="s">
        <v>22</v>
      </c>
      <c r="H5" s="10" t="s">
        <v>21</v>
      </c>
    </row>
    <row r="6" spans="1:8">
      <c r="A6" t="s">
        <v>11</v>
      </c>
      <c r="B6" s="5">
        <v>40548</v>
      </c>
      <c r="C6" s="4">
        <v>1955.35</v>
      </c>
      <c r="D6" s="4"/>
      <c r="E6" s="4">
        <f>IF(A6="","",E3+C6-D6)</f>
        <v>2055.35</v>
      </c>
      <c r="G6" s="11" t="s">
        <v>10</v>
      </c>
      <c r="H6" s="12">
        <f>SUM(Tabela1[Receita])</f>
        <v>1955.35</v>
      </c>
    </row>
    <row r="7" spans="1:8">
      <c r="A7" s="6" t="s">
        <v>14</v>
      </c>
      <c r="B7" s="7">
        <v>40551</v>
      </c>
      <c r="C7" s="8"/>
      <c r="D7" s="8">
        <v>365.28</v>
      </c>
      <c r="E7" s="8">
        <f>IF(A7="","",E6+C7-D7)</f>
        <v>1690.07</v>
      </c>
      <c r="G7" s="13" t="s">
        <v>9</v>
      </c>
      <c r="H7" s="14">
        <f>SUM(Tabela1[Despesa])</f>
        <v>3150.2799999999997</v>
      </c>
    </row>
    <row r="8" spans="1:8">
      <c r="A8" s="6" t="s">
        <v>15</v>
      </c>
      <c r="B8" s="7">
        <v>40557</v>
      </c>
      <c r="C8" s="8"/>
      <c r="D8" s="8">
        <v>500</v>
      </c>
      <c r="E8" s="8">
        <f t="shared" ref="E8:E15" si="0">IF(A8="","",E7+C8-D8)</f>
        <v>1190.07</v>
      </c>
    </row>
    <row r="9" spans="1:8">
      <c r="A9" s="6" t="s">
        <v>20</v>
      </c>
      <c r="B9" s="7">
        <v>40557</v>
      </c>
      <c r="C9" s="8"/>
      <c r="D9" s="8">
        <v>180</v>
      </c>
      <c r="E9" s="8">
        <f t="shared" si="0"/>
        <v>1010.0699999999999</v>
      </c>
      <c r="G9" s="15" t="s">
        <v>23</v>
      </c>
      <c r="H9" s="16">
        <f>E3+H6-H7</f>
        <v>-1094.9299999999998</v>
      </c>
    </row>
    <row r="10" spans="1:8">
      <c r="A10" s="6" t="s">
        <v>18</v>
      </c>
      <c r="B10" s="7">
        <v>40558</v>
      </c>
      <c r="C10" s="8"/>
      <c r="D10" s="8">
        <v>120</v>
      </c>
      <c r="E10" s="8">
        <f t="shared" si="0"/>
        <v>890.06999999999994</v>
      </c>
    </row>
    <row r="11" spans="1:8">
      <c r="A11" s="6" t="s">
        <v>16</v>
      </c>
      <c r="B11" s="7">
        <v>40559</v>
      </c>
      <c r="C11" s="8"/>
      <c r="D11" s="8">
        <v>105</v>
      </c>
      <c r="E11" s="8">
        <f t="shared" si="0"/>
        <v>785.06999999999994</v>
      </c>
    </row>
    <row r="12" spans="1:8">
      <c r="A12" s="6" t="s">
        <v>17</v>
      </c>
      <c r="B12" s="7">
        <v>40561</v>
      </c>
      <c r="C12" s="8"/>
      <c r="D12" s="8">
        <v>45</v>
      </c>
      <c r="E12" s="8">
        <f t="shared" si="0"/>
        <v>740.06999999999994</v>
      </c>
    </row>
    <row r="13" spans="1:8">
      <c r="A13" s="6" t="s">
        <v>12</v>
      </c>
      <c r="B13" s="7">
        <v>40563</v>
      </c>
      <c r="C13" s="8"/>
      <c r="D13" s="8">
        <v>350</v>
      </c>
      <c r="E13" s="8">
        <f t="shared" si="0"/>
        <v>390.06999999999994</v>
      </c>
    </row>
    <row r="14" spans="1:8">
      <c r="A14" s="6" t="s">
        <v>19</v>
      </c>
      <c r="B14" s="7">
        <v>40563</v>
      </c>
      <c r="C14" s="8"/>
      <c r="D14" s="8">
        <v>480</v>
      </c>
      <c r="E14" s="8">
        <f t="shared" si="0"/>
        <v>-89.930000000000064</v>
      </c>
    </row>
    <row r="15" spans="1:8">
      <c r="A15" s="6" t="s">
        <v>13</v>
      </c>
      <c r="B15" s="7">
        <v>40565</v>
      </c>
      <c r="C15" s="8"/>
      <c r="D15" s="8">
        <v>1005</v>
      </c>
      <c r="E15" s="8">
        <f t="shared" si="0"/>
        <v>-1094.93</v>
      </c>
    </row>
  </sheetData>
  <conditionalFormatting sqref="E6:E15">
    <cfRule type="cellIs" dxfId="8" priority="2" operator="lessThan">
      <formula>0</formula>
    </cfRule>
  </conditionalFormatting>
  <conditionalFormatting sqref="H9">
    <cfRule type="cellIs" dxfId="6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ignoredErrors>
    <ignoredError sqref="H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showGridLines="0" workbookViewId="0">
      <selection activeCell="A6" sqref="A6"/>
    </sheetView>
  </sheetViews>
  <sheetFormatPr defaultRowHeight="15"/>
  <cols>
    <col min="1" max="5" width="22.140625" customWidth="1"/>
    <col min="7" max="7" width="16" customWidth="1"/>
    <col min="8" max="8" width="14.42578125" customWidth="1"/>
  </cols>
  <sheetData>
    <row r="1" spans="1:8" ht="23.25">
      <c r="A1" s="1" t="s">
        <v>8</v>
      </c>
    </row>
    <row r="3" spans="1:8">
      <c r="A3" s="2" t="s">
        <v>0</v>
      </c>
      <c r="B3" s="3" t="s">
        <v>24</v>
      </c>
      <c r="D3" s="2" t="s">
        <v>7</v>
      </c>
      <c r="E3" s="4">
        <f>Janeiro!H9</f>
        <v>-1094.9299999999998</v>
      </c>
    </row>
    <row r="5" spans="1:8">
      <c r="A5" t="s">
        <v>3</v>
      </c>
      <c r="B5" t="s">
        <v>2</v>
      </c>
      <c r="C5" t="s">
        <v>5</v>
      </c>
      <c r="D5" t="s">
        <v>4</v>
      </c>
      <c r="E5" t="s">
        <v>6</v>
      </c>
      <c r="G5" s="9" t="s">
        <v>22</v>
      </c>
      <c r="H5" s="10" t="s">
        <v>21</v>
      </c>
    </row>
    <row r="6" spans="1:8">
      <c r="B6" s="5"/>
      <c r="C6" s="4"/>
      <c r="D6" s="4"/>
      <c r="E6" s="4" t="str">
        <f>IF(A6="","",E3+C6-D6)</f>
        <v/>
      </c>
      <c r="G6" s="11" t="s">
        <v>10</v>
      </c>
      <c r="H6" s="12">
        <f>SUM(Tabela16[Receita])</f>
        <v>0</v>
      </c>
    </row>
    <row r="7" spans="1:8">
      <c r="A7" s="6"/>
      <c r="B7" s="7"/>
      <c r="C7" s="8"/>
      <c r="D7" s="8"/>
      <c r="E7" s="8" t="str">
        <f>IF(A7="","",E6+C7-D7)</f>
        <v/>
      </c>
      <c r="G7" s="13" t="s">
        <v>9</v>
      </c>
      <c r="H7" s="14">
        <f>SUM(Tabela16[Despesa])</f>
        <v>0</v>
      </c>
    </row>
    <row r="8" spans="1:8">
      <c r="A8" s="6"/>
      <c r="B8" s="7"/>
      <c r="C8" s="8"/>
      <c r="D8" s="8"/>
      <c r="E8" s="8" t="str">
        <f t="shared" ref="E8:E15" si="0">IF(A8="","",E7+C8-D8)</f>
        <v/>
      </c>
    </row>
    <row r="9" spans="1:8">
      <c r="A9" s="6"/>
      <c r="B9" s="7"/>
      <c r="C9" s="8"/>
      <c r="D9" s="8"/>
      <c r="E9" s="8" t="str">
        <f t="shared" si="0"/>
        <v/>
      </c>
      <c r="G9" s="15" t="s">
        <v>23</v>
      </c>
      <c r="H9" s="16">
        <f>E3+H6-H7</f>
        <v>-1094.9299999999998</v>
      </c>
    </row>
    <row r="10" spans="1:8">
      <c r="A10" s="6"/>
      <c r="B10" s="7"/>
      <c r="C10" s="8"/>
      <c r="D10" s="8"/>
      <c r="E10" s="8" t="str">
        <f t="shared" si="0"/>
        <v/>
      </c>
    </row>
    <row r="11" spans="1:8">
      <c r="A11" s="6"/>
      <c r="B11" s="7"/>
      <c r="C11" s="8"/>
      <c r="D11" s="8"/>
      <c r="E11" s="8" t="str">
        <f t="shared" si="0"/>
        <v/>
      </c>
    </row>
    <row r="12" spans="1:8">
      <c r="A12" s="6"/>
      <c r="B12" s="7"/>
      <c r="C12" s="8"/>
      <c r="D12" s="8"/>
      <c r="E12" s="8" t="str">
        <f t="shared" si="0"/>
        <v/>
      </c>
    </row>
    <row r="13" spans="1:8">
      <c r="A13" s="6"/>
      <c r="B13" s="7"/>
      <c r="C13" s="8"/>
      <c r="D13" s="8"/>
      <c r="E13" s="8" t="str">
        <f t="shared" si="0"/>
        <v/>
      </c>
    </row>
    <row r="14" spans="1:8">
      <c r="A14" s="6"/>
      <c r="B14" s="7"/>
      <c r="C14" s="8"/>
      <c r="D14" s="8"/>
      <c r="E14" s="8" t="str">
        <f t="shared" si="0"/>
        <v/>
      </c>
    </row>
    <row r="15" spans="1:8">
      <c r="A15" s="6"/>
      <c r="B15" s="7"/>
      <c r="C15" s="8"/>
      <c r="D15" s="8"/>
      <c r="E15" s="8" t="str">
        <f t="shared" si="0"/>
        <v/>
      </c>
    </row>
  </sheetData>
  <conditionalFormatting sqref="E6:E15">
    <cfRule type="cellIs" dxfId="5" priority="2" operator="lessThan">
      <formula>0</formula>
    </cfRule>
  </conditionalFormatting>
  <conditionalFormatting sqref="H9">
    <cfRule type="cellIs" dxfId="4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</vt:lpstr>
      <vt:lpstr>Fevereiro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dcterms:created xsi:type="dcterms:W3CDTF">2010-12-13T21:17:13Z</dcterms:created>
  <dcterms:modified xsi:type="dcterms:W3CDTF">2010-12-13T23:41:46Z</dcterms:modified>
</cp:coreProperties>
</file>